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Starters and Alternators\CDTA Maint 189-3000 2023\Selection Process\"/>
    </mc:Choice>
  </mc:AlternateContent>
  <xr:revisionPtr revIDLastSave="0" documentId="13_ncr:1_{4643B953-4F7A-4374-B233-59D361EC4B76}" xr6:coauthVersionLast="47" xr6:coauthVersionMax="47" xr10:uidLastSave="{00000000-0000-0000-0000-000000000000}"/>
  <bookViews>
    <workbookView xWindow="-108" yWindow="-108" windowWidth="23256" windowHeight="12576" xr2:uid="{CCB44EFB-503C-4E66-9F9E-D8C3443639F9}"/>
  </bookViews>
  <sheets>
    <sheet name="Sheet1" sheetId="1" r:id="rId1"/>
  </sheets>
  <definedNames>
    <definedName name="_Hlk88038865" localSheetId="0">Sheet1!$A$2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5" i="1"/>
  <c r="N24" i="1"/>
  <c r="N23" i="1"/>
  <c r="N22" i="1"/>
  <c r="N21" i="1"/>
  <c r="N20" i="1"/>
  <c r="N15" i="1"/>
  <c r="L23" i="1"/>
  <c r="L22" i="1"/>
  <c r="L21" i="1"/>
  <c r="L20" i="1"/>
  <c r="L19" i="1"/>
  <c r="L15" i="1"/>
  <c r="J23" i="1"/>
  <c r="J22" i="1"/>
  <c r="J21" i="1"/>
  <c r="J20" i="1"/>
  <c r="J19" i="1"/>
  <c r="J15" i="1"/>
  <c r="L11" i="1"/>
  <c r="L10" i="1"/>
  <c r="L9" i="1"/>
  <c r="L8" i="1"/>
  <c r="L7" i="1"/>
  <c r="L5" i="1"/>
  <c r="L3" i="1"/>
  <c r="J11" i="1"/>
  <c r="J10" i="1"/>
  <c r="J9" i="1"/>
  <c r="J8" i="1"/>
  <c r="J7" i="1"/>
  <c r="J5" i="1"/>
  <c r="J3" i="1"/>
  <c r="H23" i="1"/>
  <c r="H22" i="1"/>
  <c r="H21" i="1"/>
  <c r="H20" i="1"/>
  <c r="H19" i="1"/>
  <c r="H15" i="1"/>
  <c r="F23" i="1"/>
  <c r="F22" i="1"/>
  <c r="F21" i="1"/>
  <c r="F20" i="1"/>
  <c r="F19" i="1"/>
  <c r="F15" i="1"/>
  <c r="H11" i="1"/>
  <c r="H10" i="1"/>
  <c r="H9" i="1"/>
  <c r="H8" i="1"/>
  <c r="H7" i="1"/>
  <c r="H5" i="1"/>
  <c r="H3" i="1"/>
  <c r="F11" i="1"/>
  <c r="F10" i="1"/>
  <c r="F9" i="1"/>
  <c r="F8" i="1"/>
  <c r="F7" i="1"/>
  <c r="F5" i="1"/>
  <c r="F3" i="1"/>
  <c r="J24" i="1" l="1"/>
  <c r="L12" i="1"/>
  <c r="J12" i="1"/>
  <c r="L24" i="1"/>
  <c r="F12" i="1"/>
  <c r="F24" i="1"/>
  <c r="H24" i="1"/>
  <c r="H12" i="1"/>
</calcChain>
</file>

<file path=xl/sharedStrings.xml><?xml version="1.0" encoding="utf-8"?>
<sst xmlns="http://schemas.openxmlformats.org/spreadsheetml/2006/main" count="65" uniqueCount="43">
  <si>
    <t>Part number</t>
  </si>
  <si>
    <t>OEM or Rebuilt</t>
  </si>
  <si>
    <t>Estimated year 1 quantity</t>
  </si>
  <si>
    <t>Estimated year 2 quantity</t>
  </si>
  <si>
    <t>Rebuilt</t>
  </si>
  <si>
    <t>9C2Z11002A</t>
  </si>
  <si>
    <t>OEM</t>
  </si>
  <si>
    <t>53-19322-030</t>
  </si>
  <si>
    <t>53-19322-030 (Delco 8200825)</t>
  </si>
  <si>
    <t>53-19322-031 (Delco 8200986)</t>
  </si>
  <si>
    <t>Alternators</t>
  </si>
  <si>
    <t>Bus Type</t>
  </si>
  <si>
    <t>Gillig Hybrid</t>
  </si>
  <si>
    <t>Description &amp; Part Number</t>
  </si>
  <si>
    <t>C706-9B 24VDC 300a (regulator contained is considered part of this number ) 82-32397-000 (rebuilt)</t>
  </si>
  <si>
    <t>Ford E-350 2012-017</t>
  </si>
  <si>
    <t>GC2Z10346C Alternator, 225 AMP Ford 241-260 225 Amp Ford OEM or Rebuilt</t>
  </si>
  <si>
    <t>Gillig ISL</t>
  </si>
  <si>
    <t>Niehoff C701 28VDC-300A Gillig #13-41629-000 square plug OEM</t>
  </si>
  <si>
    <t>Niehoff C701 28 VDC-300A Gillig # 13-41629-001 round plug OEM</t>
  </si>
  <si>
    <t>New Flyer &amp; Gillig 4133-4161 and 6000-6001</t>
  </si>
  <si>
    <t>New Flyer &amp; Gillig 4161-4193 and 6002-6007</t>
  </si>
  <si>
    <t>EMP 450 Gillig #13-74981-002 OEM CDTA #13-749841-002R (rebuilt)</t>
  </si>
  <si>
    <t>EMP 450 Gillig #13-68550-000 OEM CDTA #13-68550-000R (rebuilt)</t>
  </si>
  <si>
    <t>Starters</t>
  </si>
  <si>
    <t>D&amp;W Diesel Year 1 price</t>
  </si>
  <si>
    <t>D&amp;W Diesel Year 2 price</t>
  </si>
  <si>
    <t>Year 1 Annual Cost</t>
  </si>
  <si>
    <t>Year 2 Annual Cost</t>
  </si>
  <si>
    <t>Totals</t>
  </si>
  <si>
    <t>Total</t>
  </si>
  <si>
    <t>Kirk's Year 1 price</t>
  </si>
  <si>
    <t>Kirk's Year 2 price</t>
  </si>
  <si>
    <t>White AssociatesYear 1 price</t>
  </si>
  <si>
    <t>White Associates Year 2 price</t>
  </si>
  <si>
    <t>Estimated Yr 1 Spending</t>
  </si>
  <si>
    <t>Estimated Yr 2 Spending</t>
  </si>
  <si>
    <t>White: $12,240</t>
  </si>
  <si>
    <t>White:  $13,200</t>
  </si>
  <si>
    <t>Kirks: $11,585</t>
  </si>
  <si>
    <t>Kirks:$11,585</t>
  </si>
  <si>
    <t>D&amp;W: $2,634.85</t>
  </si>
  <si>
    <t>D&amp;W: $2,399.65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</si>
</sst>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4" fillId="0" borderId="0" xfId="0" applyNumberFormat="1" applyFo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vertical="center"/>
    </xf>
    <xf numFmtId="168" fontId="4" fillId="4" borderId="1" xfId="0" applyNumberFormat="1" applyFont="1" applyFill="1" applyBorder="1"/>
    <xf numFmtId="168" fontId="1" fillId="4" borderId="1" xfId="0" applyNumberFormat="1" applyFont="1" applyFill="1" applyBorder="1"/>
    <xf numFmtId="168" fontId="1" fillId="0" borderId="1" xfId="0" applyNumberFormat="1" applyFont="1" applyBorder="1"/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168" fontId="1" fillId="3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8" fontId="2" fillId="0" borderId="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2CF2-350C-412C-8308-2B2CC9B73C64}">
  <dimension ref="A1:S36"/>
  <sheetViews>
    <sheetView tabSelected="1" topLeftCell="A2" workbookViewId="0">
      <selection activeCell="S10" sqref="S10"/>
    </sheetView>
  </sheetViews>
  <sheetFormatPr defaultRowHeight="10.199999999999999" x14ac:dyDescent="0.2"/>
  <cols>
    <col min="1" max="1" width="9.6640625" style="1" customWidth="1"/>
    <col min="2" max="2" width="12.77734375" style="1" customWidth="1"/>
    <col min="3" max="3" width="8.21875" style="1" customWidth="1"/>
    <col min="4" max="4" width="7.109375" style="1" customWidth="1"/>
    <col min="5" max="5" width="8.5546875" style="1" customWidth="1"/>
    <col min="6" max="6" width="8.88671875" style="1"/>
    <col min="7" max="7" width="8.44140625" style="1" customWidth="1"/>
    <col min="8" max="8" width="9.21875" style="1" customWidth="1"/>
    <col min="9" max="9" width="8.21875" style="1" customWidth="1"/>
    <col min="10" max="10" width="7.77734375" style="1" customWidth="1"/>
    <col min="11" max="11" width="7.21875" style="1" customWidth="1"/>
    <col min="12" max="12" width="8.109375" style="1" customWidth="1"/>
    <col min="13" max="13" width="7.44140625" style="1" customWidth="1"/>
    <col min="14" max="14" width="7.5546875" style="1" customWidth="1"/>
    <col min="15" max="15" width="7.77734375" style="1" customWidth="1"/>
    <col min="16" max="16" width="7.88671875" style="1" customWidth="1"/>
    <col min="17" max="17" width="8.88671875" style="1"/>
    <col min="18" max="18" width="15.77734375" style="1" customWidth="1"/>
    <col min="19" max="19" width="17" style="1" customWidth="1"/>
    <col min="20" max="16384" width="8.88671875" style="1"/>
  </cols>
  <sheetData>
    <row r="1" spans="1:19" s="1" customFormat="1" ht="14.4" hidden="1" customHeight="1" x14ac:dyDescent="0.2">
      <c r="A1" s="1" t="s">
        <v>24</v>
      </c>
    </row>
    <row r="2" spans="1:19" s="1" customFormat="1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3" t="s">
        <v>25</v>
      </c>
      <c r="F2" s="3" t="s">
        <v>27</v>
      </c>
      <c r="G2" s="3" t="s">
        <v>26</v>
      </c>
      <c r="H2" s="3" t="s">
        <v>28</v>
      </c>
      <c r="I2" s="2" t="s">
        <v>31</v>
      </c>
      <c r="J2" s="2" t="s">
        <v>27</v>
      </c>
      <c r="K2" s="2" t="s">
        <v>32</v>
      </c>
      <c r="L2" s="2" t="s">
        <v>28</v>
      </c>
      <c r="M2" s="4" t="s">
        <v>33</v>
      </c>
      <c r="N2" s="4" t="s">
        <v>27</v>
      </c>
      <c r="O2" s="4" t="s">
        <v>34</v>
      </c>
      <c r="P2" s="4" t="s">
        <v>28</v>
      </c>
      <c r="R2" s="5" t="s">
        <v>35</v>
      </c>
      <c r="S2" s="5" t="s">
        <v>36</v>
      </c>
    </row>
    <row r="3" spans="1:19" s="1" customFormat="1" ht="24" customHeight="1" x14ac:dyDescent="0.2">
      <c r="A3" s="6">
        <v>10479228</v>
      </c>
      <c r="B3" s="6" t="s">
        <v>4</v>
      </c>
      <c r="C3" s="7">
        <v>6</v>
      </c>
      <c r="D3" s="7">
        <v>5</v>
      </c>
      <c r="E3" s="8">
        <v>235.2</v>
      </c>
      <c r="F3" s="9">
        <f>C3*E3</f>
        <v>1411.1999999999998</v>
      </c>
      <c r="G3" s="8">
        <v>235.2</v>
      </c>
      <c r="H3" s="10">
        <f>D3*G3</f>
        <v>1176</v>
      </c>
      <c r="I3" s="11">
        <v>275</v>
      </c>
      <c r="J3" s="12">
        <f>C3*I3</f>
        <v>1650</v>
      </c>
      <c r="K3" s="11">
        <v>275</v>
      </c>
      <c r="L3" s="13">
        <f>D3*K3</f>
        <v>1375</v>
      </c>
      <c r="M3" s="14"/>
      <c r="N3" s="15"/>
      <c r="O3" s="16"/>
      <c r="P3" s="17"/>
      <c r="R3" s="1" t="s">
        <v>41</v>
      </c>
      <c r="S3" s="1" t="s">
        <v>42</v>
      </c>
    </row>
    <row r="4" spans="1:19" s="1" customFormat="1" ht="15" hidden="1" customHeight="1" x14ac:dyDescent="0.2">
      <c r="A4" s="6"/>
      <c r="B4" s="6"/>
      <c r="C4" s="7"/>
      <c r="D4" s="7"/>
      <c r="E4" s="8"/>
      <c r="F4" s="9"/>
      <c r="G4" s="8"/>
      <c r="H4" s="18"/>
      <c r="I4" s="19"/>
      <c r="J4" s="20"/>
      <c r="K4" s="19"/>
      <c r="L4" s="2"/>
      <c r="M4" s="14"/>
      <c r="N4" s="15"/>
      <c r="O4" s="16"/>
      <c r="P4" s="17"/>
    </row>
    <row r="5" spans="1:19" s="1" customFormat="1" ht="14.4" customHeight="1" x14ac:dyDescent="0.2">
      <c r="A5" s="6" t="s">
        <v>5</v>
      </c>
      <c r="B5" s="6" t="s">
        <v>6</v>
      </c>
      <c r="C5" s="7">
        <v>5</v>
      </c>
      <c r="D5" s="7">
        <v>5</v>
      </c>
      <c r="E5" s="8">
        <v>71</v>
      </c>
      <c r="F5" s="21">
        <f t="shared" ref="F5:F11" si="0">C5*E5</f>
        <v>355</v>
      </c>
      <c r="G5" s="8">
        <v>71</v>
      </c>
      <c r="H5" s="21">
        <f t="shared" ref="H5:H11" si="1">D5*G5</f>
        <v>355</v>
      </c>
      <c r="I5" s="11">
        <v>79</v>
      </c>
      <c r="J5" s="11">
        <f t="shared" ref="J5:J11" si="2">C5*I5</f>
        <v>395</v>
      </c>
      <c r="K5" s="11">
        <v>79</v>
      </c>
      <c r="L5" s="22">
        <f t="shared" ref="L5:L11" si="3">D5*K5</f>
        <v>395</v>
      </c>
      <c r="M5" s="14"/>
      <c r="N5" s="15"/>
      <c r="O5" s="16"/>
      <c r="P5" s="17"/>
    </row>
    <row r="6" spans="1:19" s="1" customFormat="1" ht="6.6" customHeight="1" x14ac:dyDescent="0.2">
      <c r="A6" s="6"/>
      <c r="B6" s="6"/>
      <c r="C6" s="7"/>
      <c r="D6" s="7"/>
      <c r="E6" s="8"/>
      <c r="F6" s="23"/>
      <c r="G6" s="8"/>
      <c r="H6" s="23"/>
      <c r="I6" s="24"/>
      <c r="J6" s="25"/>
      <c r="K6" s="24"/>
      <c r="L6" s="26"/>
      <c r="M6" s="14"/>
      <c r="N6" s="15"/>
      <c r="O6" s="16"/>
      <c r="P6" s="17"/>
    </row>
    <row r="7" spans="1:19" s="1" customFormat="1" ht="13.2" hidden="1" customHeight="1" x14ac:dyDescent="0.2">
      <c r="A7" s="6"/>
      <c r="B7" s="6"/>
      <c r="C7" s="7"/>
      <c r="D7" s="7"/>
      <c r="E7" s="8"/>
      <c r="F7" s="9">
        <f t="shared" si="0"/>
        <v>0</v>
      </c>
      <c r="G7" s="8"/>
      <c r="H7" s="10">
        <f t="shared" si="1"/>
        <v>0</v>
      </c>
      <c r="I7" s="24"/>
      <c r="J7" s="12">
        <f t="shared" si="2"/>
        <v>0</v>
      </c>
      <c r="K7" s="24"/>
      <c r="L7" s="13">
        <f t="shared" si="3"/>
        <v>0</v>
      </c>
      <c r="M7" s="14"/>
      <c r="N7" s="15"/>
      <c r="O7" s="16"/>
      <c r="P7" s="17"/>
    </row>
    <row r="8" spans="1:19" s="1" customFormat="1" ht="15" hidden="1" customHeight="1" x14ac:dyDescent="0.2">
      <c r="A8" s="6"/>
      <c r="B8" s="6"/>
      <c r="C8" s="7"/>
      <c r="D8" s="7"/>
      <c r="E8" s="8"/>
      <c r="F8" s="9">
        <f t="shared" si="0"/>
        <v>0</v>
      </c>
      <c r="G8" s="8"/>
      <c r="H8" s="10">
        <f t="shared" si="1"/>
        <v>0</v>
      </c>
      <c r="I8" s="19"/>
      <c r="J8" s="12">
        <f t="shared" si="2"/>
        <v>0</v>
      </c>
      <c r="K8" s="19"/>
      <c r="L8" s="13">
        <f t="shared" si="3"/>
        <v>0</v>
      </c>
      <c r="M8" s="14"/>
      <c r="N8" s="15"/>
      <c r="O8" s="16"/>
      <c r="P8" s="17"/>
    </row>
    <row r="9" spans="1:19" s="1" customFormat="1" x14ac:dyDescent="0.2">
      <c r="A9" s="2" t="s">
        <v>7</v>
      </c>
      <c r="B9" s="2" t="s">
        <v>4</v>
      </c>
      <c r="C9" s="27">
        <v>3</v>
      </c>
      <c r="D9" s="27">
        <v>3</v>
      </c>
      <c r="E9" s="9">
        <v>279.25</v>
      </c>
      <c r="F9" s="9">
        <f t="shared" si="0"/>
        <v>837.75</v>
      </c>
      <c r="G9" s="9">
        <v>279.25</v>
      </c>
      <c r="H9" s="10">
        <f t="shared" si="1"/>
        <v>837.75</v>
      </c>
      <c r="I9" s="28">
        <v>275</v>
      </c>
      <c r="J9" s="12">
        <f t="shared" si="2"/>
        <v>825</v>
      </c>
      <c r="K9" s="28">
        <v>275</v>
      </c>
      <c r="L9" s="13">
        <f t="shared" si="3"/>
        <v>825</v>
      </c>
      <c r="M9" s="17"/>
      <c r="N9" s="17"/>
      <c r="O9" s="17"/>
      <c r="P9" s="17"/>
      <c r="R9" s="1" t="s">
        <v>39</v>
      </c>
      <c r="S9" s="1" t="s">
        <v>40</v>
      </c>
    </row>
    <row r="10" spans="1:19" s="1" customFormat="1" ht="30.6" customHeight="1" x14ac:dyDescent="0.2">
      <c r="A10" s="2" t="s">
        <v>8</v>
      </c>
      <c r="B10" s="2" t="s">
        <v>4</v>
      </c>
      <c r="C10" s="27">
        <v>3</v>
      </c>
      <c r="D10" s="27">
        <v>3</v>
      </c>
      <c r="E10" s="9">
        <v>279.25</v>
      </c>
      <c r="F10" s="9">
        <f t="shared" si="0"/>
        <v>837.75</v>
      </c>
      <c r="G10" s="9">
        <v>279.25</v>
      </c>
      <c r="H10" s="10">
        <f t="shared" si="1"/>
        <v>837.75</v>
      </c>
      <c r="I10" s="28">
        <v>275</v>
      </c>
      <c r="J10" s="12">
        <f t="shared" si="2"/>
        <v>825</v>
      </c>
      <c r="K10" s="28">
        <v>275</v>
      </c>
      <c r="L10" s="13">
        <f t="shared" si="3"/>
        <v>825</v>
      </c>
      <c r="M10" s="17"/>
      <c r="N10" s="17"/>
      <c r="O10" s="17"/>
      <c r="P10" s="17"/>
    </row>
    <row r="11" spans="1:19" s="1" customFormat="1" ht="30" customHeight="1" x14ac:dyDescent="0.2">
      <c r="A11" s="2" t="s">
        <v>9</v>
      </c>
      <c r="B11" s="2" t="s">
        <v>4</v>
      </c>
      <c r="C11" s="27">
        <v>3</v>
      </c>
      <c r="D11" s="27">
        <v>3</v>
      </c>
      <c r="E11" s="29">
        <v>289.55</v>
      </c>
      <c r="F11" s="9">
        <f t="shared" si="0"/>
        <v>868.65000000000009</v>
      </c>
      <c r="G11" s="29">
        <v>289.55</v>
      </c>
      <c r="H11" s="9">
        <f t="shared" si="1"/>
        <v>868.65000000000009</v>
      </c>
      <c r="I11" s="30">
        <v>325</v>
      </c>
      <c r="J11" s="30">
        <f t="shared" si="2"/>
        <v>975</v>
      </c>
      <c r="K11" s="30">
        <v>325</v>
      </c>
      <c r="L11" s="13">
        <f t="shared" si="3"/>
        <v>975</v>
      </c>
      <c r="M11" s="17"/>
      <c r="N11" s="17"/>
      <c r="O11" s="17"/>
      <c r="P11" s="17"/>
      <c r="R11" s="1" t="s">
        <v>37</v>
      </c>
      <c r="S11" s="1" t="s">
        <v>38</v>
      </c>
    </row>
    <row r="12" spans="1:19" s="1" customFormat="1" x14ac:dyDescent="0.2">
      <c r="A12" s="31"/>
      <c r="B12" s="1" t="s">
        <v>29</v>
      </c>
      <c r="F12" s="32">
        <f>SUM(F3:F11)</f>
        <v>4310.3500000000004</v>
      </c>
      <c r="H12" s="32">
        <f>SUM(H3:H11)</f>
        <v>4075.15</v>
      </c>
      <c r="J12" s="32">
        <f>SUM(J3:J11)</f>
        <v>4670</v>
      </c>
      <c r="L12" s="32">
        <f>SUM(L3:L11)</f>
        <v>4395</v>
      </c>
    </row>
    <row r="13" spans="1:19" s="1" customFormat="1" x14ac:dyDescent="0.2">
      <c r="A13" s="33" t="s">
        <v>10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9" s="1" customFormat="1" ht="30.6" x14ac:dyDescent="0.2">
      <c r="A14" s="2" t="s">
        <v>11</v>
      </c>
      <c r="B14" s="2" t="s">
        <v>13</v>
      </c>
      <c r="C14" s="2" t="s">
        <v>2</v>
      </c>
      <c r="D14" s="2" t="s">
        <v>3</v>
      </c>
      <c r="E14" s="3" t="s">
        <v>25</v>
      </c>
      <c r="F14" s="3" t="s">
        <v>27</v>
      </c>
      <c r="G14" s="3" t="s">
        <v>26</v>
      </c>
      <c r="H14" s="3" t="s">
        <v>28</v>
      </c>
      <c r="I14" s="2" t="s">
        <v>31</v>
      </c>
      <c r="J14" s="2" t="s">
        <v>27</v>
      </c>
      <c r="K14" s="2" t="s">
        <v>32</v>
      </c>
      <c r="L14" s="2" t="s">
        <v>28</v>
      </c>
      <c r="M14" s="4" t="s">
        <v>33</v>
      </c>
      <c r="N14" s="4" t="s">
        <v>27</v>
      </c>
      <c r="O14" s="4" t="s">
        <v>34</v>
      </c>
      <c r="P14" s="4" t="s">
        <v>28</v>
      </c>
    </row>
    <row r="15" spans="1:19" s="1" customFormat="1" ht="67.8" customHeight="1" x14ac:dyDescent="0.2">
      <c r="A15" s="2" t="s">
        <v>12</v>
      </c>
      <c r="B15" s="34" t="s">
        <v>14</v>
      </c>
      <c r="C15" s="2">
        <v>12</v>
      </c>
      <c r="D15" s="2">
        <v>12</v>
      </c>
      <c r="E15" s="3">
        <v>1321.84</v>
      </c>
      <c r="F15" s="3">
        <f>C15*E15</f>
        <v>15862.079999999998</v>
      </c>
      <c r="G15" s="3">
        <v>1321.84</v>
      </c>
      <c r="H15" s="3">
        <f>D15*G15</f>
        <v>15862.079999999998</v>
      </c>
      <c r="I15" s="30">
        <v>1346</v>
      </c>
      <c r="J15" s="13">
        <f>C15*I15</f>
        <v>16152</v>
      </c>
      <c r="K15" s="30">
        <v>1346</v>
      </c>
      <c r="L15" s="35">
        <f>D15*K15</f>
        <v>16152</v>
      </c>
      <c r="M15" s="36">
        <v>1020</v>
      </c>
      <c r="N15" s="37">
        <f>C15*M15</f>
        <v>12240</v>
      </c>
      <c r="O15" s="36">
        <v>1100</v>
      </c>
      <c r="P15" s="37">
        <f>D15*O15</f>
        <v>13200</v>
      </c>
    </row>
    <row r="16" spans="1:19" s="1" customFormat="1" ht="15" hidden="1" customHeight="1" x14ac:dyDescent="0.2">
      <c r="A16" s="2"/>
      <c r="B16" s="34"/>
      <c r="C16" s="2"/>
      <c r="D16" s="2"/>
      <c r="E16" s="3"/>
      <c r="F16" s="3"/>
      <c r="G16" s="3"/>
      <c r="H16" s="3"/>
      <c r="I16" s="30"/>
      <c r="J16" s="2"/>
      <c r="K16" s="30"/>
      <c r="L16" s="35"/>
      <c r="M16" s="38"/>
      <c r="N16" s="38"/>
      <c r="O16" s="38"/>
      <c r="P16" s="38"/>
    </row>
    <row r="17" spans="1:16" s="1" customFormat="1" ht="15" hidden="1" customHeight="1" x14ac:dyDescent="0.2">
      <c r="A17" s="2"/>
      <c r="B17" s="34"/>
      <c r="C17" s="2"/>
      <c r="D17" s="2"/>
      <c r="E17" s="39"/>
      <c r="F17" s="39"/>
      <c r="G17" s="39"/>
      <c r="H17" s="3"/>
      <c r="I17" s="30"/>
      <c r="J17" s="2"/>
      <c r="K17" s="30"/>
      <c r="L17" s="35"/>
      <c r="M17" s="38"/>
      <c r="N17" s="38"/>
      <c r="O17" s="38"/>
      <c r="P17" s="38"/>
    </row>
    <row r="18" spans="1:16" s="1" customFormat="1" ht="15" hidden="1" customHeight="1" x14ac:dyDescent="0.2">
      <c r="A18" s="2"/>
      <c r="B18" s="34"/>
      <c r="C18" s="2"/>
      <c r="D18" s="2"/>
      <c r="E18" s="3"/>
      <c r="F18" s="3"/>
      <c r="G18" s="3"/>
      <c r="H18" s="3"/>
      <c r="I18" s="30"/>
      <c r="J18" s="2"/>
      <c r="K18" s="30"/>
      <c r="L18" s="35"/>
      <c r="M18" s="38"/>
      <c r="N18" s="38"/>
      <c r="O18" s="38"/>
      <c r="P18" s="38"/>
    </row>
    <row r="19" spans="1:16" s="1" customFormat="1" ht="54" customHeight="1" x14ac:dyDescent="0.2">
      <c r="A19" s="2" t="s">
        <v>15</v>
      </c>
      <c r="B19" s="40" t="s">
        <v>16</v>
      </c>
      <c r="C19" s="2">
        <v>5</v>
      </c>
      <c r="D19" s="2">
        <v>5</v>
      </c>
      <c r="E19" s="3">
        <v>359.54</v>
      </c>
      <c r="F19" s="3">
        <f t="shared" ref="F19:F23" si="4">C19*E19</f>
        <v>1797.7</v>
      </c>
      <c r="G19" s="3">
        <v>359.54</v>
      </c>
      <c r="H19" s="3">
        <f t="shared" ref="H19:H23" si="5">D19*G19</f>
        <v>1797.7</v>
      </c>
      <c r="I19" s="28">
        <v>199</v>
      </c>
      <c r="J19" s="13">
        <f t="shared" ref="J19:J23" si="6">C19*I19</f>
        <v>995</v>
      </c>
      <c r="K19" s="28">
        <v>199</v>
      </c>
      <c r="L19" s="35">
        <f t="shared" ref="L19:L23" si="7">D19*K19</f>
        <v>995</v>
      </c>
      <c r="M19" s="41"/>
      <c r="N19" s="41"/>
      <c r="O19" s="41"/>
      <c r="P19" s="41"/>
    </row>
    <row r="20" spans="1:16" s="1" customFormat="1" ht="42" customHeight="1" x14ac:dyDescent="0.2">
      <c r="A20" s="42" t="s">
        <v>17</v>
      </c>
      <c r="B20" s="34" t="s">
        <v>18</v>
      </c>
      <c r="C20" s="2">
        <v>3</v>
      </c>
      <c r="D20" s="2">
        <v>3</v>
      </c>
      <c r="E20" s="3">
        <v>1568.97</v>
      </c>
      <c r="F20" s="3">
        <f t="shared" si="4"/>
        <v>4706.91</v>
      </c>
      <c r="G20" s="3">
        <v>1568.97</v>
      </c>
      <c r="H20" s="3">
        <f t="shared" si="5"/>
        <v>4706.91</v>
      </c>
      <c r="I20" s="28">
        <v>948</v>
      </c>
      <c r="J20" s="13">
        <f t="shared" si="6"/>
        <v>2844</v>
      </c>
      <c r="K20" s="28">
        <v>948</v>
      </c>
      <c r="L20" s="35">
        <f t="shared" si="7"/>
        <v>2844</v>
      </c>
      <c r="M20" s="37">
        <v>1020</v>
      </c>
      <c r="N20" s="37">
        <f t="shared" ref="N20:N23" si="8">C20*M20</f>
        <v>3060</v>
      </c>
      <c r="O20" s="37">
        <v>1100</v>
      </c>
      <c r="P20" s="37">
        <f t="shared" ref="P20:P23" si="9">D20*O20</f>
        <v>3300</v>
      </c>
    </row>
    <row r="21" spans="1:16" s="1" customFormat="1" ht="20.399999999999999" x14ac:dyDescent="0.2">
      <c r="A21" s="2" t="s">
        <v>17</v>
      </c>
      <c r="B21" s="2" t="s">
        <v>19</v>
      </c>
      <c r="C21" s="2">
        <v>2</v>
      </c>
      <c r="D21" s="27">
        <v>2</v>
      </c>
      <c r="E21" s="39">
        <v>1448.28</v>
      </c>
      <c r="F21" s="3">
        <f t="shared" si="4"/>
        <v>2896.56</v>
      </c>
      <c r="G21" s="39">
        <v>1448.28</v>
      </c>
      <c r="H21" s="3">
        <f t="shared" si="5"/>
        <v>2896.56</v>
      </c>
      <c r="I21" s="28">
        <v>948</v>
      </c>
      <c r="J21" s="13">
        <f t="shared" si="6"/>
        <v>1896</v>
      </c>
      <c r="K21" s="28">
        <v>948</v>
      </c>
      <c r="L21" s="35">
        <f t="shared" si="7"/>
        <v>1896</v>
      </c>
      <c r="M21" s="37">
        <v>1020</v>
      </c>
      <c r="N21" s="37">
        <f t="shared" si="8"/>
        <v>2040</v>
      </c>
      <c r="O21" s="37">
        <v>1100</v>
      </c>
      <c r="P21" s="37">
        <f t="shared" si="9"/>
        <v>2200</v>
      </c>
    </row>
    <row r="22" spans="1:16" s="1" customFormat="1" ht="30.6" x14ac:dyDescent="0.2">
      <c r="A22" s="2" t="s">
        <v>20</v>
      </c>
      <c r="B22" s="2" t="s">
        <v>23</v>
      </c>
      <c r="C22" s="2">
        <v>2</v>
      </c>
      <c r="D22" s="2">
        <v>2</v>
      </c>
      <c r="E22" s="3">
        <v>1629.31</v>
      </c>
      <c r="F22" s="3">
        <f t="shared" si="4"/>
        <v>3258.62</v>
      </c>
      <c r="G22" s="3">
        <v>1629.31</v>
      </c>
      <c r="H22" s="3">
        <f t="shared" si="5"/>
        <v>3258.62</v>
      </c>
      <c r="I22" s="28">
        <v>1050</v>
      </c>
      <c r="J22" s="13">
        <f t="shared" si="6"/>
        <v>2100</v>
      </c>
      <c r="K22" s="28">
        <v>1050</v>
      </c>
      <c r="L22" s="35">
        <f t="shared" si="7"/>
        <v>2100</v>
      </c>
      <c r="M22" s="37">
        <v>1175</v>
      </c>
      <c r="N22" s="37">
        <f t="shared" si="8"/>
        <v>2350</v>
      </c>
      <c r="O22" s="37">
        <v>1250</v>
      </c>
      <c r="P22" s="37">
        <f t="shared" si="9"/>
        <v>2500</v>
      </c>
    </row>
    <row r="23" spans="1:16" s="1" customFormat="1" ht="30.6" x14ac:dyDescent="0.2">
      <c r="A23" s="2" t="s">
        <v>21</v>
      </c>
      <c r="B23" s="2" t="s">
        <v>22</v>
      </c>
      <c r="C23" s="2">
        <v>2</v>
      </c>
      <c r="D23" s="2">
        <v>2</v>
      </c>
      <c r="E23" s="39">
        <v>1629.31</v>
      </c>
      <c r="F23" s="3">
        <f t="shared" si="4"/>
        <v>3258.62</v>
      </c>
      <c r="G23" s="39">
        <v>1629.31</v>
      </c>
      <c r="H23" s="3">
        <f t="shared" si="5"/>
        <v>3258.62</v>
      </c>
      <c r="I23" s="28">
        <v>1050</v>
      </c>
      <c r="J23" s="13">
        <f t="shared" si="6"/>
        <v>2100</v>
      </c>
      <c r="K23" s="28">
        <v>1050</v>
      </c>
      <c r="L23" s="35">
        <f t="shared" si="7"/>
        <v>2100</v>
      </c>
      <c r="M23" s="37">
        <v>1175</v>
      </c>
      <c r="N23" s="37">
        <f t="shared" si="8"/>
        <v>2350</v>
      </c>
      <c r="O23" s="37">
        <v>1250</v>
      </c>
      <c r="P23" s="37">
        <f t="shared" si="9"/>
        <v>2500</v>
      </c>
    </row>
    <row r="24" spans="1:16" s="1" customFormat="1" x14ac:dyDescent="0.2">
      <c r="A24" s="33"/>
      <c r="B24" s="33" t="s">
        <v>30</v>
      </c>
      <c r="C24" s="33"/>
      <c r="D24" s="33"/>
      <c r="E24" s="33"/>
      <c r="F24" s="43">
        <f>SUM(F15:F23)</f>
        <v>31780.489999999998</v>
      </c>
      <c r="G24" s="33"/>
      <c r="H24" s="43">
        <f>SUM(H15:H23)</f>
        <v>31780.489999999998</v>
      </c>
      <c r="I24" s="44"/>
      <c r="J24" s="45">
        <f>SUM(J15:J23)</f>
        <v>26087</v>
      </c>
      <c r="L24" s="32">
        <f>SUM(L15:L23)</f>
        <v>26087</v>
      </c>
      <c r="N24" s="32">
        <f>SUM(N15:N23)</f>
        <v>22040</v>
      </c>
      <c r="P24" s="32">
        <f>SUM(P15:P23)</f>
        <v>23700</v>
      </c>
    </row>
    <row r="25" spans="1:16" s="1" customFormat="1" x14ac:dyDescent="0.2">
      <c r="A25" s="33"/>
      <c r="B25" s="33"/>
      <c r="C25" s="46"/>
      <c r="D25" s="33"/>
      <c r="E25" s="46"/>
      <c r="F25" s="46"/>
      <c r="G25" s="46"/>
      <c r="H25" s="46"/>
      <c r="I25" s="33"/>
      <c r="J25" s="33"/>
    </row>
    <row r="26" spans="1:16" s="1" customFormat="1" x14ac:dyDescent="0.2">
      <c r="A26" s="33"/>
      <c r="B26" s="33"/>
      <c r="C26" s="46"/>
      <c r="D26" s="33"/>
      <c r="E26" s="46"/>
      <c r="F26" s="46"/>
      <c r="G26" s="46"/>
      <c r="H26" s="46"/>
      <c r="I26" s="33"/>
      <c r="J26" s="33"/>
    </row>
    <row r="27" spans="1:16" s="1" customFormat="1" x14ac:dyDescent="0.2">
      <c r="A27" s="33"/>
      <c r="B27" s="33"/>
      <c r="C27" s="33"/>
      <c r="D27" s="47"/>
      <c r="E27" s="48"/>
      <c r="F27" s="48"/>
      <c r="G27" s="46"/>
      <c r="H27" s="46"/>
      <c r="I27" s="33"/>
      <c r="J27" s="33"/>
    </row>
    <row r="28" spans="1:16" s="1" customFormat="1" x14ac:dyDescent="0.2">
      <c r="A28" s="33"/>
      <c r="B28" s="33"/>
      <c r="C28" s="33"/>
      <c r="D28" s="48"/>
      <c r="E28" s="48"/>
      <c r="F28" s="48"/>
      <c r="G28" s="33"/>
      <c r="H28" s="33"/>
      <c r="I28" s="33"/>
      <c r="J28" s="33"/>
    </row>
    <row r="29" spans="1:16" s="1" customFormat="1" x14ac:dyDescent="0.2">
      <c r="A29" s="33"/>
      <c r="B29" s="33"/>
      <c r="C29" s="46"/>
      <c r="D29" s="33"/>
      <c r="E29" s="46"/>
      <c r="F29" s="46"/>
      <c r="G29" s="46"/>
      <c r="H29" s="46"/>
      <c r="I29" s="33"/>
      <c r="J29" s="33"/>
    </row>
    <row r="30" spans="1:16" s="1" customFormat="1" x14ac:dyDescent="0.2">
      <c r="A30" s="33"/>
      <c r="B30" s="33"/>
      <c r="C30" s="46"/>
      <c r="D30" s="33"/>
      <c r="E30" s="46"/>
      <c r="F30" s="46"/>
      <c r="G30" s="46"/>
      <c r="H30" s="46"/>
      <c r="I30" s="33"/>
      <c r="J30" s="33"/>
    </row>
    <row r="31" spans="1:16" s="1" customFormat="1" x14ac:dyDescent="0.2">
      <c r="A31" s="33"/>
      <c r="B31" s="33"/>
      <c r="C31" s="33"/>
      <c r="D31" s="48"/>
      <c r="E31" s="48"/>
      <c r="F31" s="48"/>
      <c r="G31" s="46"/>
      <c r="H31" s="46"/>
      <c r="I31" s="33"/>
      <c r="J31" s="33"/>
    </row>
    <row r="32" spans="1:16" s="1" customForma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="1" customFormat="1" x14ac:dyDescent="0.2"/>
    <row r="34" s="1" customFormat="1" x14ac:dyDescent="0.2"/>
    <row r="35" s="1" customFormat="1" x14ac:dyDescent="0.2"/>
    <row r="36" s="1" customFormat="1" x14ac:dyDescent="0.2"/>
  </sheetData>
  <mergeCells count="24">
    <mergeCell ref="L5:L6"/>
    <mergeCell ref="J5:J6"/>
    <mergeCell ref="M3:M4"/>
    <mergeCell ref="O3:O4"/>
    <mergeCell ref="M5:M8"/>
    <mergeCell ref="O5:O8"/>
    <mergeCell ref="I3:I4"/>
    <mergeCell ref="K3:K4"/>
    <mergeCell ref="I5:I8"/>
    <mergeCell ref="K5:K8"/>
    <mergeCell ref="F5:F6"/>
    <mergeCell ref="H5:H6"/>
    <mergeCell ref="G3:G4"/>
    <mergeCell ref="A5:A8"/>
    <mergeCell ref="B5:B8"/>
    <mergeCell ref="C5:C8"/>
    <mergeCell ref="D5:D8"/>
    <mergeCell ref="E5:E8"/>
    <mergeCell ref="G5:G8"/>
    <mergeCell ref="E3:E4"/>
    <mergeCell ref="A3:A4"/>
    <mergeCell ref="B3:B4"/>
    <mergeCell ref="C3:C4"/>
    <mergeCell ref="D3:D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Sheet1!_Hlk88038865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cp:lastPrinted>2023-10-19T18:33:43Z</cp:lastPrinted>
  <dcterms:created xsi:type="dcterms:W3CDTF">2023-10-19T14:57:33Z</dcterms:created>
  <dcterms:modified xsi:type="dcterms:W3CDTF">2023-10-19T18:33:59Z</dcterms:modified>
</cp:coreProperties>
</file>