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s Required Contracts\Starters and Alternators\CDTA Maint 213-3000 Starters and Alternators 2025\Selection Process\"/>
    </mc:Choice>
  </mc:AlternateContent>
  <xr:revisionPtr revIDLastSave="0" documentId="13_ncr:1_{208D4B6C-F30D-4615-92A0-E8718EC396AD}" xr6:coauthVersionLast="47" xr6:coauthVersionMax="47" xr10:uidLastSave="{00000000-0000-0000-0000-000000000000}"/>
  <bookViews>
    <workbookView xWindow="-108" yWindow="-108" windowWidth="23256" windowHeight="12456" xr2:uid="{A294A837-E266-460B-8C45-70CF847A677E}"/>
  </bookViews>
  <sheets>
    <sheet name="Starters" sheetId="1" r:id="rId1"/>
    <sheet name="Alternato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" l="1"/>
  <c r="U4" i="2"/>
  <c r="S9" i="2"/>
  <c r="S4" i="2"/>
  <c r="S11" i="2"/>
  <c r="S7" i="2"/>
  <c r="E18" i="1"/>
  <c r="Q15" i="1"/>
  <c r="Q13" i="1"/>
  <c r="S10" i="1"/>
  <c r="Q10" i="1"/>
  <c r="S7" i="1"/>
  <c r="Q7" i="1"/>
  <c r="Q4" i="1"/>
  <c r="O15" i="1"/>
  <c r="O13" i="1"/>
  <c r="O4" i="1"/>
  <c r="M15" i="1"/>
  <c r="M13" i="1"/>
  <c r="M4" i="1"/>
  <c r="M10" i="1"/>
  <c r="M7" i="1"/>
  <c r="O11" i="2"/>
  <c r="Q9" i="2"/>
  <c r="O9" i="2"/>
  <c r="Q7" i="2"/>
  <c r="O7" i="2"/>
  <c r="O4" i="2"/>
  <c r="M11" i="2"/>
  <c r="U11" i="2" s="1"/>
  <c r="M9" i="2"/>
  <c r="M7" i="2"/>
  <c r="M21" i="2" s="1"/>
  <c r="K11" i="2"/>
  <c r="K9" i="2"/>
  <c r="K7" i="2"/>
  <c r="K21" i="2" s="1"/>
  <c r="K4" i="2"/>
  <c r="K15" i="1"/>
  <c r="S15" i="1" s="1"/>
  <c r="K13" i="1"/>
  <c r="S13" i="1" s="1"/>
  <c r="K10" i="1"/>
  <c r="K7" i="1"/>
  <c r="K4" i="1"/>
  <c r="S4" i="1" s="1"/>
  <c r="I15" i="1"/>
  <c r="I13" i="1"/>
  <c r="I10" i="1"/>
  <c r="I7" i="1"/>
  <c r="I4" i="1"/>
  <c r="I11" i="2"/>
  <c r="Q11" i="2" s="1"/>
  <c r="I9" i="2"/>
  <c r="I7" i="2"/>
  <c r="I4" i="2"/>
  <c r="G11" i="2"/>
  <c r="G9" i="2"/>
  <c r="G7" i="2"/>
  <c r="G4" i="2"/>
  <c r="G15" i="1"/>
  <c r="G13" i="1"/>
  <c r="G10" i="1"/>
  <c r="O10" i="1" s="1"/>
  <c r="G7" i="1"/>
  <c r="O7" i="1" s="1"/>
  <c r="G4" i="1"/>
  <c r="G18" i="1" s="1"/>
  <c r="E15" i="1"/>
  <c r="E12" i="1"/>
  <c r="E9" i="1"/>
  <c r="E6" i="1"/>
  <c r="E3" i="1"/>
  <c r="U7" i="2" l="1"/>
</calcChain>
</file>

<file path=xl/sharedStrings.xml><?xml version="1.0" encoding="utf-8"?>
<sst xmlns="http://schemas.openxmlformats.org/spreadsheetml/2006/main" count="88" uniqueCount="76">
  <si>
    <t>Part Number</t>
  </si>
  <si>
    <t>Est Yr 1 Qnty</t>
  </si>
  <si>
    <t>Est Yr 2 Qnty</t>
  </si>
  <si>
    <t>Representative VIN</t>
  </si>
  <si>
    <t>9C2Z11002A</t>
  </si>
  <si>
    <t>53-19322-030</t>
  </si>
  <si>
    <t xml:space="preserve">53-19322-030 </t>
  </si>
  <si>
    <t>(Delco 8200825)</t>
  </si>
  <si>
    <t xml:space="preserve">53-19322-031 </t>
  </si>
  <si>
    <t>(Delco 8200986)</t>
  </si>
  <si>
    <t>Bus Type</t>
  </si>
  <si>
    <t>Description &amp; Part Number</t>
  </si>
  <si>
    <t>Gillig Hybrid</t>
  </si>
  <si>
    <t>C706-9B 24 VDC 30a</t>
  </si>
  <si>
    <t>(Regulator contained is considered part of this number)</t>
  </si>
  <si>
    <t>82-32397-000</t>
  </si>
  <si>
    <t>15GGD191471077833</t>
  </si>
  <si>
    <t>Ford E-350</t>
  </si>
  <si>
    <t>(2018-2025)</t>
  </si>
  <si>
    <t>GC2Z10346C</t>
  </si>
  <si>
    <t>Alternator, 225 AMP Ford 241-260</t>
  </si>
  <si>
    <t>225 AMP Ford</t>
  </si>
  <si>
    <t>1FDEE3FL1CDA36203</t>
  </si>
  <si>
    <t>Gillig ISL</t>
  </si>
  <si>
    <t>Niehoff C701 28VDC-300A</t>
  </si>
  <si>
    <t>Gillig #13-41629-000 Square Plug</t>
  </si>
  <si>
    <t>15GGD2713A1177840</t>
  </si>
  <si>
    <t>Gillig #13-41629-001 Round Plug</t>
  </si>
  <si>
    <t>New Flyer and Gillig 4133-4161 and 6000-6001</t>
  </si>
  <si>
    <t>EMP 450</t>
  </si>
  <si>
    <t>Gillig #13-68550-000</t>
  </si>
  <si>
    <t>CDTA #13-68550-000R</t>
  </si>
  <si>
    <t>1GBG5V1969F410875</t>
  </si>
  <si>
    <t>New Flyer and Gillig 4161-4193, 6002-6007</t>
  </si>
  <si>
    <t>Gillig #13-74981-002</t>
  </si>
  <si>
    <t>CDTA #13-749841-002R</t>
  </si>
  <si>
    <t>D&amp;W Year 1 Price</t>
  </si>
  <si>
    <t>D&amp;W Annual Cost Yr2</t>
  </si>
  <si>
    <t>D&amp;W Yr 1 Unit Cost</t>
  </si>
  <si>
    <t>D&amp;W Yr 1 Annual Cost</t>
  </si>
  <si>
    <t>D&amp;W Yr 2 Unit Cost</t>
  </si>
  <si>
    <t>D&amp;W Yr 2 Annual Cost</t>
  </si>
  <si>
    <t>Kirk's Year 1 Price</t>
  </si>
  <si>
    <t>Kirk's Year 2 Price</t>
  </si>
  <si>
    <t>Kirk's Annual Cost Yr 1</t>
  </si>
  <si>
    <t>Kirk's Annual Cost Yr 2</t>
  </si>
  <si>
    <t>Kirk's Yr 1 Unit Cost</t>
  </si>
  <si>
    <t>Kirk's Yr 1 Annual Cost</t>
  </si>
  <si>
    <t>Kirk's Yr 2 Unit Cost</t>
  </si>
  <si>
    <t>Kirk's Yr 2 Annual Cost</t>
  </si>
  <si>
    <t>8 OEM</t>
  </si>
  <si>
    <t>8 Rebuilt</t>
  </si>
  <si>
    <t>6 OEM</t>
  </si>
  <si>
    <t>7 Rebuilt</t>
  </si>
  <si>
    <t>Neopart Yr 1 Unit Cost</t>
  </si>
  <si>
    <t>Neopart Yr 1 Annual Cost</t>
  </si>
  <si>
    <t>Neopart Yr 2 Unit Cost</t>
  </si>
  <si>
    <t>Neopart Yr 2 Annual Cost</t>
  </si>
  <si>
    <t>Neopart Year 1 Price</t>
  </si>
  <si>
    <t>Neopart Annual Cost Yr 1</t>
  </si>
  <si>
    <t>Neopart Year 2 Price</t>
  </si>
  <si>
    <t>Neopart Annual Cost Yr 2</t>
  </si>
  <si>
    <t>White Assoc Year 1 Price</t>
  </si>
  <si>
    <t>White Assoc Annual Cost Yr 1</t>
  </si>
  <si>
    <t>White Assoc Year 2 Price</t>
  </si>
  <si>
    <t>White Assoc Annual Cost Yr 2</t>
  </si>
  <si>
    <t>Totals</t>
  </si>
  <si>
    <t>D&amp;W Annual Cost Yr 1</t>
  </si>
  <si>
    <t>D&amp;W Year 2 Price</t>
  </si>
  <si>
    <t>White Assoc Yr 1 Unit Cost</t>
  </si>
  <si>
    <t>White Assoc Yr 1 Annual Cost</t>
  </si>
  <si>
    <t>White Assoc Yr 2 Unit Cost</t>
  </si>
  <si>
    <t>White Assoc Yr 2 Annual Cost</t>
  </si>
  <si>
    <t>NOTE: When there is an option for rebuilt CDTA will award rebuilt.</t>
  </si>
  <si>
    <t>Alternators</t>
  </si>
  <si>
    <t>Starters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</si>
</sst>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7" xfId="0" applyFont="1" applyBorder="1" applyAlignment="1">
      <alignment vertical="center" wrapText="1"/>
    </xf>
    <xf numFmtId="164" fontId="3" fillId="2" borderId="7" xfId="0" applyNumberFormat="1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164" fontId="3" fillId="3" borderId="7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/>
    <xf numFmtId="16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6" fontId="2" fillId="0" borderId="0" xfId="0" applyNumberFormat="1" applyFont="1"/>
    <xf numFmtId="8" fontId="2" fillId="0" borderId="0" xfId="0" applyNumberFormat="1" applyFont="1"/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EEFA-F5B4-42D4-9B61-383C3E3D7B80}">
  <dimension ref="A1:S18"/>
  <sheetViews>
    <sheetView tabSelected="1" workbookViewId="0">
      <selection sqref="A1:S1"/>
    </sheetView>
  </sheetViews>
  <sheetFormatPr defaultRowHeight="10.8" x14ac:dyDescent="0.25"/>
  <cols>
    <col min="1" max="1" width="9.33203125" style="5" customWidth="1"/>
    <col min="2" max="2" width="6.109375" style="5" customWidth="1"/>
    <col min="3" max="3" width="6.77734375" style="5" customWidth="1"/>
    <col min="4" max="4" width="9.88671875" style="5" customWidth="1"/>
    <col min="5" max="5" width="10" style="5" customWidth="1"/>
    <col min="6" max="6" width="7.33203125" style="5" customWidth="1"/>
    <col min="7" max="7" width="10.5546875" style="5" customWidth="1"/>
    <col min="8" max="8" width="9.33203125" style="5" customWidth="1"/>
    <col min="9" max="9" width="9.77734375" style="5" customWidth="1"/>
    <col min="10" max="10" width="9.33203125" style="5" customWidth="1"/>
    <col min="11" max="11" width="9.44140625" style="5" customWidth="1"/>
    <col min="12" max="12" width="8" style="5" customWidth="1"/>
    <col min="13" max="13" width="11" style="5" customWidth="1"/>
    <col min="14" max="14" width="10" style="5" customWidth="1"/>
    <col min="15" max="15" width="10.33203125" style="5" customWidth="1"/>
    <col min="16" max="16" width="8.88671875" style="5"/>
    <col min="17" max="17" width="8.5546875" style="5" customWidth="1"/>
    <col min="18" max="18" width="8.88671875" style="5"/>
    <col min="19" max="19" width="8.44140625" style="5" customWidth="1"/>
    <col min="20" max="16384" width="8.88671875" style="5"/>
  </cols>
  <sheetData>
    <row r="1" spans="1:19" ht="11.4" thickBot="1" x14ac:dyDescent="0.3">
      <c r="A1" s="71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41.4" thickBot="1" x14ac:dyDescent="0.3">
      <c r="A2" s="1" t="s">
        <v>0</v>
      </c>
      <c r="B2" s="2" t="s">
        <v>1</v>
      </c>
      <c r="C2" s="2" t="s">
        <v>2</v>
      </c>
      <c r="D2" s="3" t="s">
        <v>36</v>
      </c>
      <c r="E2" s="3" t="s">
        <v>67</v>
      </c>
      <c r="F2" s="4" t="s">
        <v>68</v>
      </c>
      <c r="G2" s="3" t="s">
        <v>37</v>
      </c>
      <c r="H2" s="2" t="s">
        <v>42</v>
      </c>
      <c r="I2" s="2" t="s">
        <v>44</v>
      </c>
      <c r="J2" s="2" t="s">
        <v>43</v>
      </c>
      <c r="K2" s="2" t="s">
        <v>45</v>
      </c>
      <c r="L2" s="4" t="s">
        <v>58</v>
      </c>
      <c r="M2" s="4" t="s">
        <v>59</v>
      </c>
      <c r="N2" s="4" t="s">
        <v>60</v>
      </c>
      <c r="O2" s="4" t="s">
        <v>61</v>
      </c>
      <c r="P2" s="2" t="s">
        <v>62</v>
      </c>
      <c r="Q2" s="2" t="s">
        <v>63</v>
      </c>
      <c r="R2" s="2" t="s">
        <v>64</v>
      </c>
      <c r="S2" s="2" t="s">
        <v>65</v>
      </c>
    </row>
    <row r="3" spans="1:19" ht="17.399999999999999" customHeight="1" x14ac:dyDescent="0.25">
      <c r="A3" s="64">
        <v>10479228</v>
      </c>
      <c r="B3" s="6"/>
      <c r="C3" s="6"/>
      <c r="D3" s="7"/>
      <c r="E3" s="58">
        <f>B4*D4</f>
        <v>1536</v>
      </c>
      <c r="F3" s="7"/>
      <c r="G3" s="9"/>
      <c r="H3" s="6"/>
      <c r="I3" s="6"/>
      <c r="J3" s="6"/>
      <c r="K3" s="6"/>
      <c r="L3" s="9"/>
      <c r="M3" s="9"/>
      <c r="N3" s="9"/>
      <c r="O3" s="9"/>
      <c r="P3" s="6"/>
      <c r="Q3" s="6"/>
      <c r="R3" s="6"/>
      <c r="S3" s="6"/>
    </row>
    <row r="4" spans="1:19" ht="14.4" customHeight="1" x14ac:dyDescent="0.25">
      <c r="A4" s="65"/>
      <c r="B4" s="10">
        <v>6</v>
      </c>
      <c r="C4" s="10">
        <v>5</v>
      </c>
      <c r="D4" s="11">
        <v>256</v>
      </c>
      <c r="E4" s="59"/>
      <c r="F4" s="11">
        <v>263.68</v>
      </c>
      <c r="G4" s="12">
        <f>C4*F4</f>
        <v>1318.4</v>
      </c>
      <c r="H4" s="13">
        <v>360</v>
      </c>
      <c r="I4" s="13">
        <f>B4*H4</f>
        <v>2160</v>
      </c>
      <c r="J4" s="13">
        <v>370</v>
      </c>
      <c r="K4" s="13">
        <f>C4*J4</f>
        <v>1850</v>
      </c>
      <c r="L4" s="12">
        <v>770.32</v>
      </c>
      <c r="M4" s="12">
        <f>B4*L4</f>
        <v>4621.92</v>
      </c>
      <c r="N4" s="12">
        <v>796.88</v>
      </c>
      <c r="O4" s="12">
        <f>C4*N4</f>
        <v>3984.4</v>
      </c>
      <c r="P4" s="13">
        <v>0</v>
      </c>
      <c r="Q4" s="13">
        <f>J4*P4</f>
        <v>0</v>
      </c>
      <c r="R4" s="13">
        <v>0</v>
      </c>
      <c r="S4" s="13">
        <f>K4*R4</f>
        <v>0</v>
      </c>
    </row>
    <row r="5" spans="1:19" ht="15" customHeight="1" thickBot="1" x14ac:dyDescent="0.3">
      <c r="A5" s="66"/>
      <c r="B5" s="14"/>
      <c r="C5" s="14"/>
      <c r="D5" s="15"/>
      <c r="E5" s="60"/>
      <c r="F5" s="15"/>
      <c r="G5" s="17"/>
      <c r="H5" s="18"/>
      <c r="I5" s="14"/>
      <c r="J5" s="18"/>
      <c r="K5" s="14"/>
      <c r="L5" s="15"/>
      <c r="M5" s="17"/>
      <c r="N5" s="15"/>
      <c r="O5" s="17"/>
      <c r="P5" s="18"/>
      <c r="Q5" s="14"/>
      <c r="R5" s="18"/>
      <c r="S5" s="14"/>
    </row>
    <row r="6" spans="1:19" ht="17.399999999999999" customHeight="1" x14ac:dyDescent="0.25">
      <c r="A6" s="61" t="s">
        <v>4</v>
      </c>
      <c r="B6" s="6"/>
      <c r="C6" s="6"/>
      <c r="D6" s="7"/>
      <c r="E6" s="58">
        <f>B7*D7</f>
        <v>400</v>
      </c>
      <c r="F6" s="7"/>
      <c r="G6" s="9"/>
      <c r="H6" s="19"/>
      <c r="I6" s="6"/>
      <c r="J6" s="19"/>
      <c r="K6" s="6"/>
      <c r="L6" s="7"/>
      <c r="M6" s="9"/>
      <c r="N6" s="7"/>
      <c r="O6" s="9"/>
      <c r="P6" s="19"/>
      <c r="Q6" s="6"/>
      <c r="R6" s="19"/>
      <c r="S6" s="6"/>
    </row>
    <row r="7" spans="1:19" ht="14.4" customHeight="1" x14ac:dyDescent="0.25">
      <c r="A7" s="62"/>
      <c r="B7" s="10">
        <v>5</v>
      </c>
      <c r="C7" s="10">
        <v>5</v>
      </c>
      <c r="D7" s="11">
        <v>80</v>
      </c>
      <c r="E7" s="59"/>
      <c r="F7" s="11">
        <v>82.4</v>
      </c>
      <c r="G7" s="12">
        <f>C7*F7</f>
        <v>412</v>
      </c>
      <c r="H7" s="13">
        <v>98</v>
      </c>
      <c r="I7" s="13">
        <f>B7*H7</f>
        <v>490</v>
      </c>
      <c r="J7" s="13">
        <v>110</v>
      </c>
      <c r="K7" s="13">
        <f>C7*J7</f>
        <v>550</v>
      </c>
      <c r="L7" s="12">
        <v>0</v>
      </c>
      <c r="M7" s="12">
        <f>F7*L7</f>
        <v>0</v>
      </c>
      <c r="N7" s="12">
        <v>0</v>
      </c>
      <c r="O7" s="12">
        <f>G7*N7</f>
        <v>0</v>
      </c>
      <c r="P7" s="13">
        <v>0</v>
      </c>
      <c r="Q7" s="13">
        <f>J7*P7</f>
        <v>0</v>
      </c>
      <c r="R7" s="13">
        <v>0</v>
      </c>
      <c r="S7" s="13">
        <f>K7*R7</f>
        <v>0</v>
      </c>
    </row>
    <row r="8" spans="1:19" ht="15" customHeight="1" thickBot="1" x14ac:dyDescent="0.3">
      <c r="A8" s="63"/>
      <c r="B8" s="14"/>
      <c r="C8" s="14"/>
      <c r="D8" s="15"/>
      <c r="E8" s="60"/>
      <c r="F8" s="15"/>
      <c r="G8" s="17"/>
      <c r="H8" s="18"/>
      <c r="I8" s="14"/>
      <c r="J8" s="18"/>
      <c r="K8" s="14"/>
      <c r="L8" s="15"/>
      <c r="M8" s="17"/>
      <c r="N8" s="15"/>
      <c r="O8" s="17"/>
      <c r="P8" s="18"/>
      <c r="Q8" s="14"/>
      <c r="R8" s="18"/>
      <c r="S8" s="14"/>
    </row>
    <row r="9" spans="1:19" ht="17.399999999999999" customHeight="1" x14ac:dyDescent="0.25">
      <c r="A9" s="61" t="s">
        <v>5</v>
      </c>
      <c r="B9" s="6"/>
      <c r="C9" s="6"/>
      <c r="D9" s="7"/>
      <c r="E9" s="58">
        <f>B10*D10</f>
        <v>870</v>
      </c>
      <c r="F9" s="7"/>
      <c r="G9" s="9"/>
      <c r="H9" s="19"/>
      <c r="I9" s="6"/>
      <c r="J9" s="19"/>
      <c r="K9" s="6"/>
      <c r="L9" s="7"/>
      <c r="M9" s="9"/>
      <c r="N9" s="7"/>
      <c r="O9" s="9"/>
      <c r="P9" s="19"/>
      <c r="Q9" s="6"/>
      <c r="R9" s="19"/>
      <c r="S9" s="6"/>
    </row>
    <row r="10" spans="1:19" ht="14.4" customHeight="1" x14ac:dyDescent="0.25">
      <c r="A10" s="62"/>
      <c r="B10" s="10">
        <v>3</v>
      </c>
      <c r="C10" s="10">
        <v>3</v>
      </c>
      <c r="D10" s="11">
        <v>290</v>
      </c>
      <c r="E10" s="59"/>
      <c r="F10" s="11">
        <v>298.7</v>
      </c>
      <c r="G10" s="12">
        <f>C10*F10</f>
        <v>896.09999999999991</v>
      </c>
      <c r="H10" s="13">
        <v>375</v>
      </c>
      <c r="I10" s="13">
        <f>B10*H10</f>
        <v>1125</v>
      </c>
      <c r="J10" s="13">
        <v>399</v>
      </c>
      <c r="K10" s="13">
        <f>C10*J10</f>
        <v>1197</v>
      </c>
      <c r="L10" s="12">
        <v>0</v>
      </c>
      <c r="M10" s="12">
        <f>F10*L10</f>
        <v>0</v>
      </c>
      <c r="N10" s="12">
        <v>0</v>
      </c>
      <c r="O10" s="12">
        <f>G10*N10</f>
        <v>0</v>
      </c>
      <c r="P10" s="13">
        <v>0</v>
      </c>
      <c r="Q10" s="13">
        <f>J10*P10</f>
        <v>0</v>
      </c>
      <c r="R10" s="13">
        <v>0</v>
      </c>
      <c r="S10" s="13">
        <f>K10*R10</f>
        <v>0</v>
      </c>
    </row>
    <row r="11" spans="1:19" ht="15" customHeight="1" thickBot="1" x14ac:dyDescent="0.3">
      <c r="A11" s="63"/>
      <c r="B11" s="14"/>
      <c r="C11" s="14"/>
      <c r="D11" s="15"/>
      <c r="E11" s="60"/>
      <c r="F11" s="15"/>
      <c r="G11" s="17"/>
      <c r="H11" s="18"/>
      <c r="I11" s="14"/>
      <c r="J11" s="18"/>
      <c r="K11" s="14"/>
      <c r="L11" s="15"/>
      <c r="M11" s="17"/>
      <c r="N11" s="15"/>
      <c r="O11" s="17"/>
      <c r="P11" s="18"/>
      <c r="Q11" s="14"/>
      <c r="R11" s="18"/>
      <c r="S11" s="14"/>
    </row>
    <row r="12" spans="1:19" x14ac:dyDescent="0.25">
      <c r="A12" s="10" t="s">
        <v>6</v>
      </c>
      <c r="B12" s="6"/>
      <c r="C12" s="6"/>
      <c r="D12" s="7"/>
      <c r="E12" s="58">
        <f>B13*D13</f>
        <v>2900</v>
      </c>
      <c r="F12" s="7"/>
      <c r="G12" s="9"/>
      <c r="H12" s="19"/>
      <c r="I12" s="6"/>
      <c r="J12" s="19"/>
      <c r="K12" s="6"/>
      <c r="L12" s="7"/>
      <c r="M12" s="9"/>
      <c r="N12" s="7"/>
      <c r="O12" s="9"/>
      <c r="P12" s="19"/>
      <c r="Q12" s="6"/>
      <c r="R12" s="19"/>
      <c r="S12" s="6"/>
    </row>
    <row r="13" spans="1:19" ht="14.4" customHeight="1" x14ac:dyDescent="0.25">
      <c r="A13" s="10" t="s">
        <v>7</v>
      </c>
      <c r="B13" s="10">
        <v>10</v>
      </c>
      <c r="C13" s="10">
        <v>10</v>
      </c>
      <c r="D13" s="11">
        <v>290</v>
      </c>
      <c r="E13" s="59"/>
      <c r="F13" s="11">
        <v>298.7</v>
      </c>
      <c r="G13" s="12">
        <f>C13*F13</f>
        <v>2987</v>
      </c>
      <c r="H13" s="13">
        <v>375</v>
      </c>
      <c r="I13" s="13">
        <f>B13*H13</f>
        <v>3750</v>
      </c>
      <c r="J13" s="13">
        <v>399</v>
      </c>
      <c r="K13" s="13">
        <f>C13*J13</f>
        <v>3990</v>
      </c>
      <c r="L13" s="12">
        <v>444.78</v>
      </c>
      <c r="M13" s="12">
        <f>B13*L13</f>
        <v>4447.7999999999993</v>
      </c>
      <c r="N13" s="12">
        <v>460.12</v>
      </c>
      <c r="O13" s="12">
        <f>C13*N13</f>
        <v>4601.2</v>
      </c>
      <c r="P13" s="13">
        <v>0</v>
      </c>
      <c r="Q13" s="13">
        <f>J13*P13</f>
        <v>0</v>
      </c>
      <c r="R13" s="13">
        <v>0</v>
      </c>
      <c r="S13" s="13">
        <f>K13*R13</f>
        <v>0</v>
      </c>
    </row>
    <row r="14" spans="1:19" ht="15" customHeight="1" thickBot="1" x14ac:dyDescent="0.3">
      <c r="A14" s="20"/>
      <c r="B14" s="14"/>
      <c r="C14" s="14"/>
      <c r="D14" s="15"/>
      <c r="E14" s="60"/>
      <c r="F14" s="15"/>
      <c r="G14" s="17"/>
      <c r="H14" s="18"/>
      <c r="I14" s="14"/>
      <c r="J14" s="18"/>
      <c r="K14" s="14"/>
      <c r="L14" s="15"/>
      <c r="M14" s="17"/>
      <c r="N14" s="15"/>
      <c r="O14" s="17"/>
      <c r="P14" s="18"/>
      <c r="Q14" s="14"/>
      <c r="R14" s="18"/>
      <c r="S14" s="14"/>
    </row>
    <row r="15" spans="1:19" x14ac:dyDescent="0.25">
      <c r="A15" s="10" t="s">
        <v>8</v>
      </c>
      <c r="B15" s="6">
        <v>4</v>
      </c>
      <c r="C15" s="6">
        <v>4</v>
      </c>
      <c r="D15" s="21">
        <v>259</v>
      </c>
      <c r="E15" s="58">
        <f>B15*D15</f>
        <v>1036</v>
      </c>
      <c r="F15" s="21">
        <v>297.67</v>
      </c>
      <c r="G15" s="7">
        <f>C15*F15</f>
        <v>1190.68</v>
      </c>
      <c r="H15" s="19">
        <v>425</v>
      </c>
      <c r="I15" s="13">
        <f>B15*H15</f>
        <v>1700</v>
      </c>
      <c r="J15" s="19">
        <v>435</v>
      </c>
      <c r="K15" s="13">
        <f>C15*J15</f>
        <v>1740</v>
      </c>
      <c r="L15" s="7">
        <v>664</v>
      </c>
      <c r="M15" s="12">
        <f>B15*L15</f>
        <v>2656</v>
      </c>
      <c r="N15" s="7">
        <v>686.89</v>
      </c>
      <c r="O15" s="12">
        <f>C15*N15</f>
        <v>2747.56</v>
      </c>
      <c r="P15" s="19">
        <v>0</v>
      </c>
      <c r="Q15" s="13">
        <f>J15*P15</f>
        <v>0</v>
      </c>
      <c r="R15" s="19">
        <v>0</v>
      </c>
      <c r="S15" s="13">
        <f>K15*R15</f>
        <v>0</v>
      </c>
    </row>
    <row r="16" spans="1:19" ht="20.399999999999999" x14ac:dyDescent="0.25">
      <c r="A16" s="10" t="s">
        <v>9</v>
      </c>
      <c r="B16" s="10"/>
      <c r="C16" s="10"/>
      <c r="D16" s="12"/>
      <c r="E16" s="59"/>
      <c r="F16" s="12"/>
      <c r="G16" s="22"/>
      <c r="H16" s="10"/>
      <c r="I16" s="10"/>
      <c r="J16" s="10"/>
      <c r="K16" s="10"/>
      <c r="L16" s="22"/>
      <c r="M16" s="22"/>
      <c r="N16" s="22"/>
      <c r="O16" s="22"/>
      <c r="P16" s="10"/>
      <c r="Q16" s="10"/>
      <c r="R16" s="10"/>
      <c r="S16" s="10"/>
    </row>
    <row r="17" spans="1:19" ht="3" customHeight="1" thickBot="1" x14ac:dyDescent="0.3">
      <c r="A17" s="20"/>
      <c r="B17" s="14"/>
      <c r="C17" s="14"/>
      <c r="D17" s="18"/>
      <c r="E17" s="14"/>
      <c r="F17" s="18"/>
      <c r="G17" s="14"/>
      <c r="H17" s="14"/>
      <c r="I17" s="14"/>
      <c r="J17" s="14"/>
      <c r="K17" s="14"/>
      <c r="L17" s="17"/>
      <c r="M17" s="17"/>
      <c r="N17" s="17"/>
      <c r="O17" s="17"/>
      <c r="P17" s="23"/>
      <c r="Q17" s="24"/>
      <c r="R17" s="24"/>
      <c r="S17" s="24"/>
    </row>
    <row r="18" spans="1:19" x14ac:dyDescent="0.25">
      <c r="A18" s="5" t="s">
        <v>66</v>
      </c>
      <c r="D18" s="25"/>
      <c r="E18" s="25">
        <f>SUM(E3:E17)</f>
        <v>6742</v>
      </c>
      <c r="G18" s="5">
        <f>SUM(G3:G17)</f>
        <v>6804.18</v>
      </c>
    </row>
  </sheetData>
  <mergeCells count="9">
    <mergeCell ref="A1:S1"/>
    <mergeCell ref="E3:E5"/>
    <mergeCell ref="E9:E11"/>
    <mergeCell ref="E15:E16"/>
    <mergeCell ref="E12:E14"/>
    <mergeCell ref="A9:A11"/>
    <mergeCell ref="A6:A8"/>
    <mergeCell ref="E6:E8"/>
    <mergeCell ref="A3:A5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E880-DC26-4C34-A680-5464BE2147AA}">
  <dimension ref="A1:U24"/>
  <sheetViews>
    <sheetView workbookViewId="0">
      <selection activeCell="N25" sqref="N25"/>
    </sheetView>
  </sheetViews>
  <sheetFormatPr defaultRowHeight="10.8" x14ac:dyDescent="0.25"/>
  <cols>
    <col min="1" max="1" width="8.33203125" style="5" customWidth="1"/>
    <col min="2" max="2" width="16.77734375" style="5" customWidth="1"/>
    <col min="3" max="3" width="14.6640625" style="5" customWidth="1"/>
    <col min="4" max="4" width="6.44140625" style="5" customWidth="1"/>
    <col min="5" max="5" width="6.33203125" style="5" customWidth="1"/>
    <col min="6" max="6" width="6.5546875" style="5" customWidth="1"/>
    <col min="7" max="7" width="6.88671875" style="5" customWidth="1"/>
    <col min="8" max="8" width="7.109375" style="5" customWidth="1"/>
    <col min="9" max="9" width="7.88671875" style="5" customWidth="1"/>
    <col min="10" max="10" width="7.109375" style="5" customWidth="1"/>
    <col min="11" max="11" width="7.44140625" style="5" customWidth="1"/>
    <col min="12" max="12" width="7.109375" style="5" customWidth="1"/>
    <col min="13" max="13" width="7.6640625" style="5" customWidth="1"/>
    <col min="14" max="14" width="7.33203125" style="5" customWidth="1"/>
    <col min="15" max="15" width="8.21875" style="5" customWidth="1"/>
    <col min="16" max="16" width="7.44140625" style="5" customWidth="1"/>
    <col min="17" max="17" width="8.21875" style="5" customWidth="1"/>
    <col min="18" max="18" width="7" style="5" customWidth="1"/>
    <col min="19" max="19" width="7.21875" style="5" customWidth="1"/>
    <col min="20" max="20" width="7.33203125" style="5" customWidth="1"/>
    <col min="21" max="21" width="8.5546875" style="5" customWidth="1"/>
    <col min="22" max="16384" width="8.88671875" style="5"/>
  </cols>
  <sheetData>
    <row r="1" spans="1:21" ht="11.4" thickBot="1" x14ac:dyDescent="0.3">
      <c r="D1" s="71" t="s">
        <v>74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43.2" customHeight="1" thickBot="1" x14ac:dyDescent="0.3">
      <c r="A2" s="26" t="s">
        <v>10</v>
      </c>
      <c r="B2" s="27" t="s">
        <v>11</v>
      </c>
      <c r="C2" s="27" t="s">
        <v>3</v>
      </c>
      <c r="D2" s="27" t="s">
        <v>1</v>
      </c>
      <c r="E2" s="27" t="s">
        <v>2</v>
      </c>
      <c r="F2" s="3" t="s">
        <v>38</v>
      </c>
      <c r="G2" s="3" t="s">
        <v>39</v>
      </c>
      <c r="H2" s="3" t="s">
        <v>40</v>
      </c>
      <c r="I2" s="3" t="s">
        <v>41</v>
      </c>
      <c r="J2" s="27" t="s">
        <v>46</v>
      </c>
      <c r="K2" s="27" t="s">
        <v>47</v>
      </c>
      <c r="L2" s="27" t="s">
        <v>48</v>
      </c>
      <c r="M2" s="27" t="s">
        <v>49</v>
      </c>
      <c r="N2" s="3" t="s">
        <v>54</v>
      </c>
      <c r="O2" s="3" t="s">
        <v>55</v>
      </c>
      <c r="P2" s="3" t="s">
        <v>56</v>
      </c>
      <c r="Q2" s="3" t="s">
        <v>57</v>
      </c>
      <c r="R2" s="27" t="s">
        <v>69</v>
      </c>
      <c r="S2" s="27" t="s">
        <v>70</v>
      </c>
      <c r="T2" s="27" t="s">
        <v>71</v>
      </c>
      <c r="U2" s="27" t="s">
        <v>72</v>
      </c>
    </row>
    <row r="3" spans="1:21" x14ac:dyDescent="0.25">
      <c r="A3" s="67" t="s">
        <v>12</v>
      </c>
      <c r="B3" s="29" t="s">
        <v>13</v>
      </c>
      <c r="C3" s="67" t="s">
        <v>16</v>
      </c>
      <c r="D3" s="6"/>
      <c r="E3" s="6"/>
      <c r="F3" s="30"/>
      <c r="G3" s="30"/>
      <c r="H3" s="30"/>
      <c r="I3" s="30"/>
      <c r="J3" s="28"/>
      <c r="K3" s="28"/>
      <c r="L3" s="28"/>
      <c r="M3" s="28"/>
      <c r="N3" s="30"/>
      <c r="O3" s="30"/>
      <c r="P3" s="30"/>
      <c r="Q3" s="30"/>
      <c r="R3" s="28"/>
      <c r="S3" s="28"/>
      <c r="T3" s="28"/>
      <c r="U3" s="28"/>
    </row>
    <row r="4" spans="1:21" ht="19.8" customHeight="1" x14ac:dyDescent="0.25">
      <c r="A4" s="68"/>
      <c r="B4" s="29" t="s">
        <v>14</v>
      </c>
      <c r="C4" s="68"/>
      <c r="D4" s="31">
        <v>12</v>
      </c>
      <c r="E4" s="31">
        <v>12</v>
      </c>
      <c r="F4" s="32">
        <v>1141</v>
      </c>
      <c r="G4" s="33">
        <f>D4*F4</f>
        <v>13692</v>
      </c>
      <c r="H4" s="32">
        <v>1209</v>
      </c>
      <c r="I4" s="33">
        <f>E4*H4</f>
        <v>14508</v>
      </c>
      <c r="J4" s="34">
        <v>1449</v>
      </c>
      <c r="K4" s="34">
        <f>D4*J4</f>
        <v>17388</v>
      </c>
      <c r="L4" s="34">
        <v>1449</v>
      </c>
      <c r="M4" s="34">
        <v>17388</v>
      </c>
      <c r="N4" s="33">
        <v>0</v>
      </c>
      <c r="O4" s="33">
        <f>H4*N4</f>
        <v>0</v>
      </c>
      <c r="P4" s="33">
        <v>0</v>
      </c>
      <c r="Q4" s="33">
        <v>0</v>
      </c>
      <c r="R4" s="34">
        <v>1200</v>
      </c>
      <c r="S4" s="34">
        <f>D4*R4</f>
        <v>14400</v>
      </c>
      <c r="T4" s="34">
        <v>1400</v>
      </c>
      <c r="U4" s="34">
        <f>D4*T4</f>
        <v>16800</v>
      </c>
    </row>
    <row r="5" spans="1:21" ht="21" customHeight="1" thickBot="1" x14ac:dyDescent="0.3">
      <c r="A5" s="69"/>
      <c r="B5" s="36" t="s">
        <v>15</v>
      </c>
      <c r="C5" s="69"/>
      <c r="D5" s="35"/>
      <c r="E5" s="35"/>
      <c r="F5" s="37"/>
      <c r="G5" s="16"/>
      <c r="H5" s="37"/>
      <c r="I5" s="37"/>
      <c r="J5" s="38"/>
      <c r="K5" s="35"/>
      <c r="L5" s="38"/>
      <c r="M5" s="38"/>
      <c r="N5" s="37"/>
      <c r="O5" s="16"/>
      <c r="P5" s="37"/>
      <c r="Q5" s="37"/>
      <c r="R5" s="38"/>
      <c r="S5" s="35"/>
      <c r="T5" s="38"/>
      <c r="U5" s="38"/>
    </row>
    <row r="6" spans="1:21" x14ac:dyDescent="0.25">
      <c r="A6" s="31" t="s">
        <v>17</v>
      </c>
      <c r="B6" s="29" t="s">
        <v>19</v>
      </c>
      <c r="C6" s="67" t="s">
        <v>22</v>
      </c>
      <c r="D6" s="28"/>
      <c r="E6" s="28"/>
      <c r="F6" s="8"/>
      <c r="G6" s="30"/>
      <c r="H6" s="8"/>
      <c r="I6" s="8"/>
      <c r="J6" s="39"/>
      <c r="K6" s="28"/>
      <c r="L6" s="39"/>
      <c r="M6" s="39"/>
      <c r="N6" s="8"/>
      <c r="O6" s="30"/>
      <c r="P6" s="8"/>
      <c r="Q6" s="8"/>
      <c r="R6" s="39"/>
      <c r="S6" s="28"/>
      <c r="T6" s="39"/>
      <c r="U6" s="39"/>
    </row>
    <row r="7" spans="1:21" ht="25.2" customHeight="1" x14ac:dyDescent="0.25">
      <c r="A7" s="31" t="s">
        <v>18</v>
      </c>
      <c r="B7" s="29" t="s">
        <v>20</v>
      </c>
      <c r="C7" s="68"/>
      <c r="D7" s="31">
        <v>6</v>
      </c>
      <c r="E7" s="31">
        <v>6</v>
      </c>
      <c r="F7" s="33">
        <v>361</v>
      </c>
      <c r="G7" s="33">
        <f>D7*F7</f>
        <v>2166</v>
      </c>
      <c r="H7" s="33">
        <v>361</v>
      </c>
      <c r="I7" s="33">
        <f>E7*H7</f>
        <v>2166</v>
      </c>
      <c r="J7" s="32">
        <v>290</v>
      </c>
      <c r="K7" s="34">
        <f>D7*J7</f>
        <v>1740</v>
      </c>
      <c r="L7" s="32">
        <v>310</v>
      </c>
      <c r="M7" s="34">
        <f>E7*L7</f>
        <v>1860</v>
      </c>
      <c r="N7" s="33">
        <v>0</v>
      </c>
      <c r="O7" s="33">
        <f>H7*N7</f>
        <v>0</v>
      </c>
      <c r="P7" s="33">
        <v>0</v>
      </c>
      <c r="Q7" s="33">
        <f>I7*P7</f>
        <v>0</v>
      </c>
      <c r="R7" s="34">
        <v>0</v>
      </c>
      <c r="S7" s="34">
        <f>L7*R7</f>
        <v>0</v>
      </c>
      <c r="T7" s="34">
        <v>0</v>
      </c>
      <c r="U7" s="34">
        <f>M7*T7</f>
        <v>0</v>
      </c>
    </row>
    <row r="8" spans="1:21" ht="11.4" thickBot="1" x14ac:dyDescent="0.3">
      <c r="A8" s="20"/>
      <c r="B8" s="36" t="s">
        <v>21</v>
      </c>
      <c r="C8" s="69"/>
      <c r="D8" s="35"/>
      <c r="E8" s="35"/>
      <c r="F8" s="37"/>
      <c r="G8" s="16"/>
      <c r="H8" s="37"/>
      <c r="I8" s="37"/>
      <c r="J8" s="38"/>
      <c r="K8" s="35"/>
      <c r="L8" s="38"/>
      <c r="M8" s="38"/>
      <c r="N8" s="37"/>
      <c r="O8" s="16"/>
      <c r="P8" s="37"/>
      <c r="Q8" s="37"/>
      <c r="R8" s="38"/>
      <c r="S8" s="35"/>
      <c r="T8" s="38"/>
      <c r="U8" s="38"/>
    </row>
    <row r="9" spans="1:21" x14ac:dyDescent="0.25">
      <c r="A9" s="67" t="s">
        <v>23</v>
      </c>
      <c r="B9" s="29" t="s">
        <v>24</v>
      </c>
      <c r="C9" s="67" t="s">
        <v>26</v>
      </c>
      <c r="D9" s="28">
        <v>3</v>
      </c>
      <c r="E9" s="28">
        <v>3</v>
      </c>
      <c r="F9" s="8">
        <v>1295</v>
      </c>
      <c r="G9" s="33">
        <f>D9*F9</f>
        <v>3885</v>
      </c>
      <c r="H9" s="8">
        <v>1349</v>
      </c>
      <c r="I9" s="33">
        <f>E9*H9</f>
        <v>4047</v>
      </c>
      <c r="J9" s="40">
        <v>1100</v>
      </c>
      <c r="K9" s="34">
        <f>D9*J9</f>
        <v>3300</v>
      </c>
      <c r="L9" s="40">
        <v>1200</v>
      </c>
      <c r="M9" s="34">
        <f>E9*L9</f>
        <v>3600</v>
      </c>
      <c r="N9" s="8">
        <v>0</v>
      </c>
      <c r="O9" s="33">
        <f>H9*N9</f>
        <v>0</v>
      </c>
      <c r="P9" s="8">
        <v>0</v>
      </c>
      <c r="Q9" s="33">
        <f>I9*P9</f>
        <v>0</v>
      </c>
      <c r="R9" s="39">
        <v>1375</v>
      </c>
      <c r="S9" s="34">
        <f>D9*R9</f>
        <v>4125</v>
      </c>
      <c r="T9" s="39">
        <v>1450</v>
      </c>
      <c r="U9" s="34">
        <f>D9*T9</f>
        <v>4350</v>
      </c>
    </row>
    <row r="10" spans="1:21" ht="25.2" customHeight="1" thickBot="1" x14ac:dyDescent="0.3">
      <c r="A10" s="69"/>
      <c r="B10" s="36" t="s">
        <v>25</v>
      </c>
      <c r="C10" s="69"/>
      <c r="D10" s="14"/>
      <c r="E10" s="14"/>
      <c r="F10" s="37"/>
      <c r="G10" s="16"/>
      <c r="H10" s="37"/>
      <c r="I10" s="37"/>
      <c r="J10" s="38"/>
      <c r="K10" s="35"/>
      <c r="L10" s="38"/>
      <c r="M10" s="38"/>
      <c r="N10" s="37"/>
      <c r="O10" s="16"/>
      <c r="P10" s="37"/>
      <c r="Q10" s="37"/>
      <c r="R10" s="38"/>
      <c r="S10" s="35"/>
      <c r="T10" s="38"/>
      <c r="U10" s="38"/>
    </row>
    <row r="11" spans="1:21" x14ac:dyDescent="0.25">
      <c r="A11" s="67" t="s">
        <v>23</v>
      </c>
      <c r="B11" s="29" t="s">
        <v>24</v>
      </c>
      <c r="C11" s="67" t="s">
        <v>26</v>
      </c>
      <c r="D11" s="28">
        <v>8</v>
      </c>
      <c r="E11" s="28">
        <v>6</v>
      </c>
      <c r="F11" s="8">
        <v>1495</v>
      </c>
      <c r="G11" s="33">
        <f>D11*F11</f>
        <v>11960</v>
      </c>
      <c r="H11" s="8">
        <v>1587</v>
      </c>
      <c r="I11" s="33">
        <f>E11*H11</f>
        <v>9522</v>
      </c>
      <c r="J11" s="40">
        <v>1300</v>
      </c>
      <c r="K11" s="34">
        <f>D11*J11</f>
        <v>10400</v>
      </c>
      <c r="L11" s="40">
        <v>1350</v>
      </c>
      <c r="M11" s="34">
        <f>E11*L11</f>
        <v>8100</v>
      </c>
      <c r="N11" s="8">
        <v>0</v>
      </c>
      <c r="O11" s="33">
        <f>H11*N11</f>
        <v>0</v>
      </c>
      <c r="P11" s="8">
        <v>0</v>
      </c>
      <c r="Q11" s="33">
        <f>I11*P11</f>
        <v>0</v>
      </c>
      <c r="R11" s="39">
        <v>0</v>
      </c>
      <c r="S11" s="34">
        <f>L11*R11</f>
        <v>0</v>
      </c>
      <c r="T11" s="39">
        <v>0</v>
      </c>
      <c r="U11" s="34">
        <f>M11*T11</f>
        <v>0</v>
      </c>
    </row>
    <row r="12" spans="1:21" ht="21" customHeight="1" thickBot="1" x14ac:dyDescent="0.3">
      <c r="A12" s="69"/>
      <c r="B12" s="36" t="s">
        <v>27</v>
      </c>
      <c r="C12" s="69"/>
      <c r="D12" s="14"/>
      <c r="E12" s="14"/>
      <c r="F12" s="37"/>
      <c r="G12" s="16"/>
      <c r="H12" s="37"/>
      <c r="I12" s="37"/>
      <c r="J12" s="38"/>
      <c r="K12" s="35"/>
      <c r="L12" s="38"/>
      <c r="M12" s="38"/>
      <c r="N12" s="37"/>
      <c r="O12" s="16"/>
      <c r="P12" s="37"/>
      <c r="Q12" s="37"/>
      <c r="R12" s="38"/>
      <c r="S12" s="35"/>
      <c r="T12" s="38"/>
      <c r="U12" s="38"/>
    </row>
    <row r="13" spans="1:21" x14ac:dyDescent="0.25">
      <c r="A13" s="67" t="s">
        <v>28</v>
      </c>
      <c r="B13" s="29" t="s">
        <v>29</v>
      </c>
      <c r="C13" s="29"/>
      <c r="D13" s="29"/>
      <c r="E13" s="29"/>
      <c r="F13" s="41"/>
      <c r="G13" s="42"/>
      <c r="H13" s="41"/>
      <c r="I13" s="41"/>
      <c r="J13" s="43"/>
      <c r="K13" s="29"/>
      <c r="L13" s="43"/>
      <c r="M13" s="43"/>
      <c r="N13" s="41"/>
      <c r="O13" s="42"/>
      <c r="P13" s="41"/>
      <c r="Q13" s="41"/>
      <c r="R13" s="43"/>
      <c r="S13" s="29"/>
      <c r="T13" s="43"/>
      <c r="U13" s="43"/>
    </row>
    <row r="14" spans="1:21" x14ac:dyDescent="0.25">
      <c r="A14" s="68"/>
      <c r="B14" s="29" t="s">
        <v>30</v>
      </c>
      <c r="C14" s="29" t="s">
        <v>32</v>
      </c>
      <c r="D14" s="29" t="s">
        <v>52</v>
      </c>
      <c r="E14" s="29" t="s">
        <v>52</v>
      </c>
      <c r="F14" s="41">
        <v>2995</v>
      </c>
      <c r="G14" s="33">
        <v>29953</v>
      </c>
      <c r="H14" s="41">
        <v>3084.85</v>
      </c>
      <c r="I14" s="33">
        <v>18509.099999999999</v>
      </c>
      <c r="J14" s="44">
        <v>2600</v>
      </c>
      <c r="K14" s="34"/>
      <c r="L14" s="44">
        <v>2600</v>
      </c>
      <c r="M14" s="34"/>
      <c r="N14" s="41">
        <v>0</v>
      </c>
      <c r="O14" s="33">
        <v>0</v>
      </c>
      <c r="P14" s="41">
        <v>0</v>
      </c>
      <c r="Q14" s="33">
        <v>0</v>
      </c>
      <c r="R14" s="43">
        <v>0</v>
      </c>
      <c r="S14" s="34">
        <v>0</v>
      </c>
      <c r="T14" s="43">
        <v>0</v>
      </c>
      <c r="U14" s="34">
        <v>0</v>
      </c>
    </row>
    <row r="15" spans="1:21" x14ac:dyDescent="0.25">
      <c r="A15" s="68"/>
      <c r="B15" s="29"/>
      <c r="C15" s="45"/>
      <c r="D15" s="29"/>
      <c r="E15" s="29"/>
      <c r="F15" s="41"/>
      <c r="G15" s="42"/>
      <c r="H15" s="41"/>
      <c r="I15" s="41"/>
      <c r="J15" s="43"/>
      <c r="K15" s="29"/>
      <c r="L15" s="43"/>
      <c r="M15" s="43"/>
      <c r="N15" s="41"/>
      <c r="O15" s="42"/>
      <c r="P15" s="41"/>
      <c r="Q15" s="41"/>
      <c r="R15" s="43"/>
      <c r="S15" s="29"/>
      <c r="T15" s="43"/>
      <c r="U15" s="43"/>
    </row>
    <row r="16" spans="1:21" ht="11.4" thickBot="1" x14ac:dyDescent="0.3">
      <c r="A16" s="69"/>
      <c r="B16" s="36" t="s">
        <v>31</v>
      </c>
      <c r="C16" s="46"/>
      <c r="D16" s="36" t="s">
        <v>53</v>
      </c>
      <c r="E16" s="36" t="s">
        <v>53</v>
      </c>
      <c r="F16" s="47"/>
      <c r="G16" s="48"/>
      <c r="H16" s="47"/>
      <c r="I16" s="47"/>
      <c r="J16" s="49">
        <v>1250</v>
      </c>
      <c r="K16" s="50">
        <v>8750</v>
      </c>
      <c r="L16" s="49">
        <v>1250</v>
      </c>
      <c r="M16" s="50">
        <v>8750</v>
      </c>
      <c r="N16" s="47">
        <v>0</v>
      </c>
      <c r="O16" s="47">
        <v>0</v>
      </c>
      <c r="P16" s="47">
        <v>0</v>
      </c>
      <c r="Q16" s="47">
        <v>0</v>
      </c>
      <c r="R16" s="50">
        <v>1550</v>
      </c>
      <c r="S16" s="50">
        <v>10850</v>
      </c>
      <c r="T16" s="50">
        <v>1750</v>
      </c>
      <c r="U16" s="50">
        <v>12250</v>
      </c>
    </row>
    <row r="17" spans="1:21" x14ac:dyDescent="0.25">
      <c r="A17" s="67" t="s">
        <v>33</v>
      </c>
      <c r="B17" s="29" t="s">
        <v>29</v>
      </c>
      <c r="C17" s="29"/>
      <c r="D17" s="29"/>
      <c r="E17" s="29"/>
      <c r="F17" s="41"/>
      <c r="G17" s="42"/>
      <c r="H17" s="41"/>
      <c r="I17" s="41"/>
      <c r="J17" s="43"/>
      <c r="K17" s="29"/>
      <c r="L17" s="43"/>
      <c r="M17" s="43"/>
      <c r="N17" s="41"/>
      <c r="O17" s="42"/>
      <c r="P17" s="41"/>
      <c r="Q17" s="41"/>
      <c r="R17" s="43"/>
      <c r="S17" s="29"/>
      <c r="T17" s="43"/>
      <c r="U17" s="43"/>
    </row>
    <row r="18" spans="1:21" x14ac:dyDescent="0.25">
      <c r="A18" s="68"/>
      <c r="B18" s="29" t="s">
        <v>34</v>
      </c>
      <c r="C18" s="29" t="s">
        <v>32</v>
      </c>
      <c r="D18" s="29" t="s">
        <v>50</v>
      </c>
      <c r="E18" s="29" t="s">
        <v>50</v>
      </c>
      <c r="F18" s="41"/>
      <c r="G18" s="42"/>
      <c r="H18" s="41"/>
      <c r="I18" s="41"/>
      <c r="J18" s="44">
        <v>2600</v>
      </c>
      <c r="K18" s="43"/>
      <c r="L18" s="44">
        <v>2600</v>
      </c>
      <c r="M18" s="43"/>
      <c r="N18" s="41">
        <v>0</v>
      </c>
      <c r="O18" s="42">
        <v>0</v>
      </c>
      <c r="P18" s="41">
        <v>0</v>
      </c>
      <c r="Q18" s="41">
        <v>0</v>
      </c>
      <c r="R18" s="43">
        <v>0</v>
      </c>
      <c r="S18" s="43">
        <v>0</v>
      </c>
      <c r="T18" s="43">
        <v>0</v>
      </c>
      <c r="U18" s="43">
        <v>0</v>
      </c>
    </row>
    <row r="19" spans="1:21" x14ac:dyDescent="0.25">
      <c r="A19" s="68"/>
      <c r="B19" s="29"/>
      <c r="C19" s="45"/>
      <c r="D19" s="29"/>
      <c r="E19" s="29"/>
      <c r="F19" s="41"/>
      <c r="G19" s="42"/>
      <c r="H19" s="41"/>
      <c r="I19" s="41"/>
      <c r="J19" s="43"/>
      <c r="K19" s="29"/>
      <c r="L19" s="43"/>
      <c r="M19" s="43"/>
      <c r="N19" s="41"/>
      <c r="O19" s="42"/>
      <c r="P19" s="41"/>
      <c r="Q19" s="41"/>
      <c r="R19" s="43"/>
      <c r="S19" s="29"/>
      <c r="T19" s="43"/>
      <c r="U19" s="43"/>
    </row>
    <row r="20" spans="1:21" ht="11.4" thickBot="1" x14ac:dyDescent="0.3">
      <c r="A20" s="69"/>
      <c r="B20" s="36" t="s">
        <v>35</v>
      </c>
      <c r="C20" s="46"/>
      <c r="D20" s="36" t="s">
        <v>51</v>
      </c>
      <c r="E20" s="36" t="s">
        <v>51</v>
      </c>
      <c r="F20" s="47">
        <v>1090</v>
      </c>
      <c r="G20" s="51">
        <v>8720</v>
      </c>
      <c r="H20" s="47">
        <v>1131</v>
      </c>
      <c r="I20" s="51">
        <v>9048</v>
      </c>
      <c r="J20" s="52">
        <v>1350</v>
      </c>
      <c r="K20" s="53">
        <v>10800</v>
      </c>
      <c r="L20" s="52">
        <v>1350</v>
      </c>
      <c r="M20" s="53">
        <v>10800</v>
      </c>
      <c r="N20" s="55">
        <v>0</v>
      </c>
      <c r="O20" s="51">
        <v>0</v>
      </c>
      <c r="P20" s="55">
        <v>0</v>
      </c>
      <c r="Q20" s="51">
        <v>0</v>
      </c>
      <c r="R20" s="54">
        <v>1550</v>
      </c>
      <c r="S20" s="53">
        <v>12400</v>
      </c>
      <c r="T20" s="54">
        <v>1750</v>
      </c>
      <c r="U20" s="53">
        <v>14000</v>
      </c>
    </row>
    <row r="21" spans="1:21" x14ac:dyDescent="0.25">
      <c r="D21" s="5" t="s">
        <v>66</v>
      </c>
      <c r="G21" s="56">
        <v>13692</v>
      </c>
      <c r="I21" s="57">
        <v>14508</v>
      </c>
      <c r="K21" s="25">
        <f>SUM(K7:K20)</f>
        <v>34990</v>
      </c>
      <c r="M21" s="25">
        <f>SUM(M7:M20)</f>
        <v>33110</v>
      </c>
    </row>
    <row r="24" spans="1:21" x14ac:dyDescent="0.25">
      <c r="D24" s="70" t="s">
        <v>73</v>
      </c>
    </row>
  </sheetData>
  <mergeCells count="10">
    <mergeCell ref="A13:A16"/>
    <mergeCell ref="A17:A20"/>
    <mergeCell ref="A11:A12"/>
    <mergeCell ref="C11:C12"/>
    <mergeCell ref="D1:U1"/>
    <mergeCell ref="A3:A5"/>
    <mergeCell ref="C3:C5"/>
    <mergeCell ref="C6:C8"/>
    <mergeCell ref="A9:A10"/>
    <mergeCell ref="C9:C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Starters</vt:lpstr>
      <vt:lpstr>Alternators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D. Sansky</dc:creator>
  <cp:lastModifiedBy>Stacy D. Sansky</cp:lastModifiedBy>
  <cp:lastPrinted>2025-10-29T18:56:19Z</cp:lastPrinted>
  <dcterms:created xsi:type="dcterms:W3CDTF">2025-10-29T15:27:22Z</dcterms:created>
  <dcterms:modified xsi:type="dcterms:W3CDTF">2025-10-29T18:56:20Z</dcterms:modified>
</cp:coreProperties>
</file>